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63746\Downloads\"/>
    </mc:Choice>
  </mc:AlternateContent>
  <xr:revisionPtr revIDLastSave="0" documentId="13_ncr:1_{8D1C8D61-DA59-42D0-8766-2CE18BA4BD39}" xr6:coauthVersionLast="47" xr6:coauthVersionMax="47" xr10:uidLastSave="{00000000-0000-0000-0000-000000000000}"/>
  <bookViews>
    <workbookView xWindow="28680" yWindow="-120" windowWidth="38640" windowHeight="15720" xr2:uid="{7D738568-DA69-46B3-8683-46FFF085906D}"/>
  </bookViews>
  <sheets>
    <sheet name="Summary of Payments Due" sheetId="1" r:id="rId1"/>
  </sheets>
  <definedNames>
    <definedName name="Pop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1" l="1"/>
  <c r="J53" i="1"/>
  <c r="L53" i="1"/>
  <c r="J49" i="1"/>
  <c r="L49" i="1"/>
  <c r="K47" i="1"/>
  <c r="L47" i="1"/>
  <c r="L46" i="1"/>
  <c r="J45" i="1"/>
  <c r="L44" i="1"/>
  <c r="K43" i="1"/>
  <c r="K41" i="1"/>
  <c r="L41" i="1"/>
  <c r="L40" i="1"/>
  <c r="K39" i="1"/>
  <c r="L38" i="1"/>
  <c r="J37" i="1"/>
  <c r="L37" i="1"/>
  <c r="K35" i="1"/>
  <c r="J35" i="1"/>
  <c r="L35" i="1"/>
  <c r="L32" i="1"/>
  <c r="K31" i="1"/>
  <c r="K29" i="1"/>
  <c r="L29" i="1"/>
  <c r="L28" i="1"/>
  <c r="K27" i="1"/>
  <c r="L27" i="1"/>
  <c r="J25" i="1"/>
  <c r="K23" i="1"/>
  <c r="J23" i="1"/>
  <c r="L23" i="1"/>
  <c r="L20" i="1"/>
  <c r="K19" i="1"/>
  <c r="J17" i="1"/>
  <c r="L17" i="1"/>
  <c r="K15" i="1"/>
  <c r="L15" i="1"/>
  <c r="L14" i="1"/>
  <c r="J13" i="1"/>
  <c r="L13" i="1"/>
  <c r="K11" i="1"/>
  <c r="J11" i="1"/>
  <c r="L11" i="1"/>
  <c r="L8" i="1"/>
  <c r="J21" i="1" l="1"/>
  <c r="J9" i="1"/>
  <c r="L9" i="1"/>
  <c r="L33" i="1"/>
  <c r="K33" i="1"/>
  <c r="L36" i="1"/>
  <c r="L39" i="1"/>
  <c r="J41" i="1"/>
  <c r="M41" i="1" s="1"/>
  <c r="J47" i="1"/>
  <c r="L51" i="1"/>
  <c r="L55" i="1"/>
  <c r="L12" i="1"/>
  <c r="J15" i="1"/>
  <c r="L19" i="1"/>
  <c r="L21" i="1"/>
  <c r="K21" i="1"/>
  <c r="J29" i="1"/>
  <c r="M29" i="1" s="1"/>
  <c r="L10" i="1"/>
  <c r="L24" i="1"/>
  <c r="L25" i="1"/>
  <c r="K25" i="1"/>
  <c r="L30" i="1"/>
  <c r="L31" i="1"/>
  <c r="J39" i="1"/>
  <c r="L43" i="1"/>
  <c r="L45" i="1"/>
  <c r="K45" i="1"/>
  <c r="M45" i="1" s="1"/>
  <c r="L16" i="1"/>
  <c r="K17" i="1"/>
  <c r="M17" i="1" s="1"/>
  <c r="L22" i="1"/>
  <c r="J31" i="1"/>
  <c r="J33" i="1"/>
  <c r="K37" i="1"/>
  <c r="M37" i="1" s="1"/>
  <c r="J43" i="1"/>
  <c r="M43" i="1" s="1"/>
  <c r="L48" i="1"/>
  <c r="K49" i="1"/>
  <c r="J51" i="1"/>
  <c r="J55" i="1"/>
  <c r="M55" i="1" s="1"/>
  <c r="K10" i="1"/>
  <c r="K14" i="1"/>
  <c r="K54" i="1"/>
  <c r="M11" i="1"/>
  <c r="M25" i="1"/>
  <c r="M49" i="1"/>
  <c r="K9" i="1"/>
  <c r="K13" i="1"/>
  <c r="M13" i="1" s="1"/>
  <c r="L18" i="1"/>
  <c r="L26" i="1"/>
  <c r="L34" i="1"/>
  <c r="L42" i="1"/>
  <c r="L50" i="1"/>
  <c r="L52" i="1"/>
  <c r="M15" i="1"/>
  <c r="K18" i="1"/>
  <c r="J18" i="1"/>
  <c r="M18" i="1" s="1"/>
  <c r="K22" i="1"/>
  <c r="J22" i="1"/>
  <c r="M23" i="1"/>
  <c r="K26" i="1"/>
  <c r="J26" i="1"/>
  <c r="K30" i="1"/>
  <c r="J30" i="1"/>
  <c r="M31" i="1"/>
  <c r="K34" i="1"/>
  <c r="M35" i="1"/>
  <c r="K38" i="1"/>
  <c r="J38" i="1"/>
  <c r="K42" i="1"/>
  <c r="J42" i="1"/>
  <c r="K46" i="1"/>
  <c r="J46" i="1"/>
  <c r="M47" i="1"/>
  <c r="K50" i="1"/>
  <c r="J50" i="1"/>
  <c r="K52" i="1"/>
  <c r="K8" i="1"/>
  <c r="J8" i="1"/>
  <c r="K12" i="1"/>
  <c r="J12" i="1"/>
  <c r="M12" i="1" s="1"/>
  <c r="K16" i="1"/>
  <c r="K20" i="1"/>
  <c r="J20" i="1"/>
  <c r="M20" i="1" s="1"/>
  <c r="K24" i="1"/>
  <c r="J24" i="1"/>
  <c r="K28" i="1"/>
  <c r="J28" i="1"/>
  <c r="M28" i="1" s="1"/>
  <c r="K32" i="1"/>
  <c r="J32" i="1"/>
  <c r="K36" i="1"/>
  <c r="J36" i="1"/>
  <c r="M36" i="1" s="1"/>
  <c r="K40" i="1"/>
  <c r="J40" i="1"/>
  <c r="K44" i="1"/>
  <c r="J44" i="1"/>
  <c r="M44" i="1" s="1"/>
  <c r="K48" i="1"/>
  <c r="J48" i="1"/>
  <c r="K55" i="1"/>
  <c r="K51" i="1"/>
  <c r="K53" i="1"/>
  <c r="M53" i="1" s="1"/>
  <c r="M50" i="1" l="1"/>
  <c r="M42" i="1"/>
  <c r="M40" i="1"/>
  <c r="M32" i="1"/>
  <c r="M33" i="1"/>
  <c r="M39" i="1"/>
  <c r="J14" i="1"/>
  <c r="M14" i="1" s="1"/>
  <c r="M21" i="1"/>
  <c r="M9" i="1"/>
  <c r="M24" i="1"/>
  <c r="J34" i="1"/>
  <c r="M34" i="1" s="1"/>
  <c r="J54" i="1"/>
  <c r="M54" i="1" s="1"/>
  <c r="J19" i="1"/>
  <c r="M19" i="1" s="1"/>
  <c r="J27" i="1"/>
  <c r="M27" i="1" s="1"/>
  <c r="M48" i="1"/>
  <c r="J16" i="1"/>
  <c r="M16" i="1" s="1"/>
  <c r="M51" i="1"/>
  <c r="M38" i="1"/>
  <c r="M22" i="1"/>
  <c r="L56" i="1"/>
  <c r="L57" i="1" s="1"/>
  <c r="J10" i="1"/>
  <c r="M10" i="1" s="1"/>
  <c r="M8" i="1"/>
  <c r="K56" i="1"/>
  <c r="K57" i="1" s="1"/>
  <c r="J52" i="1"/>
  <c r="M52" i="1" s="1"/>
  <c r="M26" i="1"/>
  <c r="M46" i="1"/>
  <c r="M30" i="1"/>
  <c r="M56" i="1" l="1"/>
  <c r="J56" i="1"/>
  <c r="J57" i="1" s="1"/>
</calcChain>
</file>

<file path=xl/sharedStrings.xml><?xml version="1.0" encoding="utf-8"?>
<sst xmlns="http://schemas.openxmlformats.org/spreadsheetml/2006/main" count="120" uniqueCount="104">
  <si>
    <t>Instalment Due 15 April 2026</t>
  </si>
  <si>
    <t>Instalment Due 15 September 2026</t>
  </si>
  <si>
    <t>Parish</t>
  </si>
  <si>
    <t>Precept</t>
  </si>
  <si>
    <t>Grant</t>
  </si>
  <si>
    <t>Total</t>
  </si>
  <si>
    <t>Check</t>
  </si>
  <si>
    <t>£</t>
  </si>
  <si>
    <t>BRA</t>
  </si>
  <si>
    <t>ABBEY HILL</t>
  </si>
  <si>
    <t>AST</t>
  </si>
  <si>
    <t>ASTWOOD and HARDMEAD</t>
  </si>
  <si>
    <t>FSW</t>
  </si>
  <si>
    <t>BLETCHLEY &amp; FENNY STRATFORD</t>
  </si>
  <si>
    <t>BOW</t>
  </si>
  <si>
    <t>BOW BRICKHILL</t>
  </si>
  <si>
    <t>BRW</t>
  </si>
  <si>
    <t>BRADWELL</t>
  </si>
  <si>
    <t>BRO</t>
  </si>
  <si>
    <t>BROUGHTON and MILTON KEYNES</t>
  </si>
  <si>
    <t>CAL</t>
  </si>
  <si>
    <t>CALVERTON</t>
  </si>
  <si>
    <t>WOO</t>
  </si>
  <si>
    <t>CAMPBELL PARK</t>
  </si>
  <si>
    <t>CAS</t>
  </si>
  <si>
    <t>CASTLETHORPE</t>
  </si>
  <si>
    <t>CEN</t>
  </si>
  <si>
    <t>CENTRAL MILTON KEYNES</t>
  </si>
  <si>
    <t>CHI</t>
  </si>
  <si>
    <t>CHICHELEY</t>
  </si>
  <si>
    <t>CLI</t>
  </si>
  <si>
    <t>CLIFTON REYNES and NEWTON BLOSSOMVILLE</t>
  </si>
  <si>
    <t>COL</t>
  </si>
  <si>
    <t>COLD BRAYFIELD</t>
  </si>
  <si>
    <t>EMB</t>
  </si>
  <si>
    <t>EMBERTON</t>
  </si>
  <si>
    <t>FAI</t>
  </si>
  <si>
    <t>FAIRFIELDS</t>
  </si>
  <si>
    <t>GAY</t>
  </si>
  <si>
    <t>GAYHURST</t>
  </si>
  <si>
    <t>GRE</t>
  </si>
  <si>
    <t>GREAT LINFORD</t>
  </si>
  <si>
    <t>HAN</t>
  </si>
  <si>
    <t>HANSLOPE</t>
  </si>
  <si>
    <t>HAV</t>
  </si>
  <si>
    <t>HAVERSHAM cum LITTLE LINFORD</t>
  </si>
  <si>
    <t>KMB</t>
  </si>
  <si>
    <t>KENTS HILL, MONKSTON &amp; BRINKLOW</t>
  </si>
  <si>
    <t>LAT</t>
  </si>
  <si>
    <t>LATHBURY</t>
  </si>
  <si>
    <t>LAV</t>
  </si>
  <si>
    <t>LAVENDON</t>
  </si>
  <si>
    <t>LIT</t>
  </si>
  <si>
    <t>LITTLE BRICKHILL</t>
  </si>
  <si>
    <t>LOU</t>
  </si>
  <si>
    <t>LOUGHTON &amp; GREAT HOLM</t>
  </si>
  <si>
    <t>MOU</t>
  </si>
  <si>
    <t>MOULSOE</t>
  </si>
  <si>
    <t>NEW</t>
  </si>
  <si>
    <t>NEW BRADWELL</t>
  </si>
  <si>
    <t>NWP</t>
  </si>
  <si>
    <t>NEWPORT PAGNELL</t>
  </si>
  <si>
    <t>NOR</t>
  </si>
  <si>
    <t>NORTH CRAWLEY</t>
  </si>
  <si>
    <t>OLN</t>
  </si>
  <si>
    <t>OLNEY</t>
  </si>
  <si>
    <t>OUZ</t>
  </si>
  <si>
    <t>OLD WOUGHTON</t>
  </si>
  <si>
    <t>RAV</t>
  </si>
  <si>
    <t>RAVENSTONE</t>
  </si>
  <si>
    <t>SHB</t>
  </si>
  <si>
    <t>SHENLEY BROOK END</t>
  </si>
  <si>
    <t>SHC</t>
  </si>
  <si>
    <t>SHENLEY CHURCH END</t>
  </si>
  <si>
    <t>SHE</t>
  </si>
  <si>
    <t>SHERINGTON</t>
  </si>
  <si>
    <t>SIM</t>
  </si>
  <si>
    <t>SIMPSON &amp; ASHLAND</t>
  </si>
  <si>
    <t>STA</t>
  </si>
  <si>
    <t>STANTONBURY</t>
  </si>
  <si>
    <t>STK</t>
  </si>
  <si>
    <t>STOKE GOLDINGTON</t>
  </si>
  <si>
    <t>STO</t>
  </si>
  <si>
    <t>STONY STRATFORD</t>
  </si>
  <si>
    <t>TYR</t>
  </si>
  <si>
    <t>TYRINGHAM &amp; FILGRAVE</t>
  </si>
  <si>
    <t>WAL</t>
  </si>
  <si>
    <t>WALTON</t>
  </si>
  <si>
    <t>WAR</t>
  </si>
  <si>
    <t>WARRINGTON</t>
  </si>
  <si>
    <t>WAV</t>
  </si>
  <si>
    <t>WAVENDON</t>
  </si>
  <si>
    <t>WBL</t>
  </si>
  <si>
    <t>WEST BLETCHLEY</t>
  </si>
  <si>
    <t>WES</t>
  </si>
  <si>
    <t>WESTON UNDERWOOD</t>
  </si>
  <si>
    <t>WHI</t>
  </si>
  <si>
    <t>WHITEHOUSE</t>
  </si>
  <si>
    <t>WOB</t>
  </si>
  <si>
    <t>WOBURN SANDS</t>
  </si>
  <si>
    <t>WOL</t>
  </si>
  <si>
    <t>WOLVERTON</t>
  </si>
  <si>
    <t>WOU</t>
  </si>
  <si>
    <t>WOUGHTON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</si>
</sst>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4" fontId="1" fillId="2" borderId="1" xfId="0" applyNumberFormat="1" applyFont="1" applyFill="1" applyBorder="1"/>
    <xf numFmtId="4" fontId="1" fillId="2" borderId="0" xfId="0" applyNumberFormat="1" applyFont="1" applyFill="1"/>
    <xf numFmtId="164" fontId="1" fillId="2" borderId="2" xfId="0" applyNumberFormat="1" applyFont="1" applyFill="1" applyBorder="1"/>
    <xf numFmtId="0" fontId="2" fillId="2" borderId="6" xfId="0" applyFont="1" applyFill="1" applyBorder="1"/>
    <xf numFmtId="164" fontId="2" fillId="2" borderId="6" xfId="0" applyNumberFormat="1" applyFont="1" applyFill="1" applyBorder="1"/>
    <xf numFmtId="164" fontId="2" fillId="2" borderId="7" xfId="0" applyNumberFormat="1" applyFont="1" applyFill="1" applyBorder="1"/>
    <xf numFmtId="4" fontId="1" fillId="2" borderId="8" xfId="0" applyNumberFormat="1" applyFont="1" applyFill="1" applyBorder="1"/>
    <xf numFmtId="0" fontId="2" fillId="2" borderId="0" xfId="0" applyFont="1" applyFill="1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DA4E-04C5-4DB4-A33C-D10A5500B6C2}">
  <dimension ref="A2:M59"/>
  <sheetViews>
    <sheetView tabSelected="1" zoomScale="80" zoomScaleNormal="80" workbookViewId="0"/>
  </sheetViews>
  <sheetFormatPr defaultColWidth="8.81640625" defaultRowHeight="13" x14ac:dyDescent="0.3"/>
  <cols>
    <col min="1" max="1" width="5.26953125" style="1" customWidth="1"/>
    <col min="2" max="2" width="37.36328125" style="1" bestFit="1" customWidth="1"/>
    <col min="3" max="8" width="16.36328125" style="1" customWidth="1"/>
    <col min="9" max="9" width="8.81640625" style="1"/>
    <col min="10" max="11" width="12.90625" style="1" hidden="1" customWidth="1"/>
    <col min="12" max="12" width="10.36328125" style="1" hidden="1" customWidth="1"/>
    <col min="13" max="13" width="0" style="1" hidden="1" customWidth="1"/>
    <col min="14" max="16384" width="8.81640625" style="1"/>
  </cols>
  <sheetData>
    <row r="2" spans="1:13" ht="13.5" thickBot="1" x14ac:dyDescent="0.35"/>
    <row r="3" spans="1:13" x14ac:dyDescent="0.3">
      <c r="B3" s="2"/>
      <c r="C3" s="21" t="s">
        <v>0</v>
      </c>
      <c r="D3" s="21" t="s">
        <v>0</v>
      </c>
      <c r="E3" s="19" t="s">
        <v>0</v>
      </c>
      <c r="F3" s="21" t="s">
        <v>1</v>
      </c>
      <c r="G3" s="21" t="s">
        <v>1</v>
      </c>
      <c r="H3" s="19" t="s">
        <v>1</v>
      </c>
    </row>
    <row r="4" spans="1:13" x14ac:dyDescent="0.3">
      <c r="B4" s="3"/>
      <c r="C4" s="22"/>
      <c r="D4" s="22"/>
      <c r="E4" s="20"/>
      <c r="F4" s="22"/>
      <c r="G4" s="22"/>
      <c r="H4" s="20"/>
    </row>
    <row r="5" spans="1:13" x14ac:dyDescent="0.3">
      <c r="B5" s="4" t="s">
        <v>2</v>
      </c>
      <c r="C5" s="22"/>
      <c r="D5" s="22"/>
      <c r="E5" s="20"/>
      <c r="F5" s="22"/>
      <c r="G5" s="22"/>
      <c r="H5" s="20"/>
    </row>
    <row r="6" spans="1:13" x14ac:dyDescent="0.3">
      <c r="B6" s="3"/>
      <c r="C6" s="4" t="s">
        <v>3</v>
      </c>
      <c r="D6" s="4" t="s">
        <v>4</v>
      </c>
      <c r="E6" s="5" t="s">
        <v>5</v>
      </c>
      <c r="F6" s="4" t="s">
        <v>3</v>
      </c>
      <c r="G6" s="4" t="s">
        <v>4</v>
      </c>
      <c r="H6" s="6" t="s">
        <v>5</v>
      </c>
      <c r="J6" s="1" t="s">
        <v>5</v>
      </c>
      <c r="K6" s="1" t="s">
        <v>3</v>
      </c>
      <c r="L6" s="1" t="s">
        <v>4</v>
      </c>
      <c r="M6" s="1" t="s">
        <v>6</v>
      </c>
    </row>
    <row r="7" spans="1:13" ht="13.5" thickBot="1" x14ac:dyDescent="0.35">
      <c r="B7" s="7"/>
      <c r="C7" s="8" t="s">
        <v>7</v>
      </c>
      <c r="D7" s="8" t="s">
        <v>7</v>
      </c>
      <c r="E7" s="9" t="s">
        <v>7</v>
      </c>
      <c r="F7" s="8" t="s">
        <v>7</v>
      </c>
      <c r="G7" s="8" t="s">
        <v>7</v>
      </c>
      <c r="H7" s="10" t="s">
        <v>7</v>
      </c>
    </row>
    <row r="8" spans="1:13" x14ac:dyDescent="0.3">
      <c r="A8" s="1" t="s">
        <v>8</v>
      </c>
      <c r="B8" s="2" t="s">
        <v>9</v>
      </c>
      <c r="C8" s="11">
        <v>52662.5</v>
      </c>
      <c r="D8" s="11">
        <v>0</v>
      </c>
      <c r="E8" s="11">
        <v>52662.5</v>
      </c>
      <c r="F8" s="11">
        <v>52662.5</v>
      </c>
      <c r="G8" s="11">
        <v>0</v>
      </c>
      <c r="H8" s="11">
        <v>52662.5</v>
      </c>
      <c r="J8" s="12">
        <f>E8+H8</f>
        <v>105325</v>
      </c>
      <c r="K8" s="12">
        <f>C8+F8</f>
        <v>105325</v>
      </c>
      <c r="L8" s="12">
        <f>D8+G8</f>
        <v>0</v>
      </c>
      <c r="M8" s="12">
        <f>J8-K8-L8</f>
        <v>0</v>
      </c>
    </row>
    <row r="9" spans="1:13" x14ac:dyDescent="0.3">
      <c r="A9" s="1" t="s">
        <v>10</v>
      </c>
      <c r="B9" s="3" t="s">
        <v>11</v>
      </c>
      <c r="C9" s="13">
        <v>4725.5</v>
      </c>
      <c r="D9" s="13">
        <v>0</v>
      </c>
      <c r="E9" s="13">
        <v>4725.5</v>
      </c>
      <c r="F9" s="13">
        <v>4725.5</v>
      </c>
      <c r="G9" s="13">
        <v>0</v>
      </c>
      <c r="H9" s="13">
        <v>4725.5</v>
      </c>
      <c r="J9" s="12">
        <f t="shared" ref="J9:J55" si="0">E9+H9</f>
        <v>9451</v>
      </c>
      <c r="K9" s="12">
        <f t="shared" ref="K9:L55" si="1">C9+F9</f>
        <v>9451</v>
      </c>
      <c r="L9" s="12">
        <f t="shared" si="1"/>
        <v>0</v>
      </c>
      <c r="M9" s="12">
        <f t="shared" ref="M9:M55" si="2">J9-K9-L9</f>
        <v>0</v>
      </c>
    </row>
    <row r="10" spans="1:13" x14ac:dyDescent="0.3">
      <c r="A10" s="1" t="s">
        <v>12</v>
      </c>
      <c r="B10" s="3" t="s">
        <v>13</v>
      </c>
      <c r="C10" s="13">
        <v>712703.42</v>
      </c>
      <c r="D10" s="13">
        <v>19582.39</v>
      </c>
      <c r="E10" s="13">
        <v>732285.81</v>
      </c>
      <c r="F10" s="13">
        <v>712703.42</v>
      </c>
      <c r="G10" s="13">
        <v>19582.39</v>
      </c>
      <c r="H10" s="13">
        <v>732285.81</v>
      </c>
      <c r="J10" s="12">
        <f t="shared" si="0"/>
        <v>1464571.62</v>
      </c>
      <c r="K10" s="12">
        <f t="shared" si="1"/>
        <v>1425406.84</v>
      </c>
      <c r="L10" s="12">
        <f t="shared" si="1"/>
        <v>39164.78</v>
      </c>
      <c r="M10" s="12">
        <f t="shared" si="2"/>
        <v>0</v>
      </c>
    </row>
    <row r="11" spans="1:13" x14ac:dyDescent="0.3">
      <c r="A11" s="1" t="s">
        <v>14</v>
      </c>
      <c r="B11" s="3" t="s">
        <v>15</v>
      </c>
      <c r="C11" s="13">
        <v>29492.26</v>
      </c>
      <c r="D11" s="13">
        <v>0</v>
      </c>
      <c r="E11" s="13">
        <v>29492.26</v>
      </c>
      <c r="F11" s="13">
        <v>29492.26</v>
      </c>
      <c r="G11" s="13">
        <v>0</v>
      </c>
      <c r="H11" s="13">
        <v>29492.26</v>
      </c>
      <c r="J11" s="12">
        <f t="shared" si="0"/>
        <v>58984.52</v>
      </c>
      <c r="K11" s="12">
        <f t="shared" si="1"/>
        <v>58984.52</v>
      </c>
      <c r="L11" s="12">
        <f t="shared" si="1"/>
        <v>0</v>
      </c>
      <c r="M11" s="12">
        <f t="shared" si="2"/>
        <v>0</v>
      </c>
    </row>
    <row r="12" spans="1:13" x14ac:dyDescent="0.3">
      <c r="A12" s="1" t="s">
        <v>16</v>
      </c>
      <c r="B12" s="3" t="s">
        <v>17</v>
      </c>
      <c r="C12" s="13">
        <v>115897</v>
      </c>
      <c r="D12" s="13">
        <v>1392.39</v>
      </c>
      <c r="E12" s="13">
        <v>117289.39</v>
      </c>
      <c r="F12" s="13">
        <v>115897</v>
      </c>
      <c r="G12" s="13">
        <v>1392.39</v>
      </c>
      <c r="H12" s="13">
        <v>117289.39</v>
      </c>
      <c r="J12" s="12">
        <f t="shared" si="0"/>
        <v>234578.78</v>
      </c>
      <c r="K12" s="12">
        <f t="shared" si="1"/>
        <v>231794</v>
      </c>
      <c r="L12" s="12">
        <f t="shared" si="1"/>
        <v>2784.78</v>
      </c>
      <c r="M12" s="12">
        <f t="shared" si="2"/>
        <v>0</v>
      </c>
    </row>
    <row r="13" spans="1:13" x14ac:dyDescent="0.3">
      <c r="A13" s="1" t="s">
        <v>18</v>
      </c>
      <c r="B13" s="3" t="s">
        <v>19</v>
      </c>
      <c r="C13" s="13">
        <v>218572.47999999998</v>
      </c>
      <c r="D13" s="13">
        <v>0</v>
      </c>
      <c r="E13" s="13">
        <v>218572.47999999998</v>
      </c>
      <c r="F13" s="13">
        <v>218572.49</v>
      </c>
      <c r="G13" s="13">
        <v>0</v>
      </c>
      <c r="H13" s="13">
        <v>218572.49</v>
      </c>
      <c r="J13" s="12">
        <f t="shared" si="0"/>
        <v>437144.97</v>
      </c>
      <c r="K13" s="12">
        <f t="shared" si="1"/>
        <v>437144.97</v>
      </c>
      <c r="L13" s="12">
        <f t="shared" si="1"/>
        <v>0</v>
      </c>
      <c r="M13" s="12">
        <f t="shared" si="2"/>
        <v>0</v>
      </c>
    </row>
    <row r="14" spans="1:13" x14ac:dyDescent="0.3">
      <c r="A14" s="1" t="s">
        <v>20</v>
      </c>
      <c r="B14" s="3" t="s">
        <v>21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J14" s="12">
        <f t="shared" si="0"/>
        <v>0</v>
      </c>
      <c r="K14" s="12">
        <f t="shared" si="1"/>
        <v>0</v>
      </c>
      <c r="L14" s="12">
        <f t="shared" si="1"/>
        <v>0</v>
      </c>
      <c r="M14" s="12">
        <f t="shared" si="2"/>
        <v>0</v>
      </c>
    </row>
    <row r="15" spans="1:13" x14ac:dyDescent="0.3">
      <c r="A15" s="1" t="s">
        <v>22</v>
      </c>
      <c r="B15" s="3" t="s">
        <v>23</v>
      </c>
      <c r="C15" s="13">
        <v>491901</v>
      </c>
      <c r="D15" s="13">
        <v>6560.39</v>
      </c>
      <c r="E15" s="13">
        <v>498461.39</v>
      </c>
      <c r="F15" s="13">
        <v>491901</v>
      </c>
      <c r="G15" s="13">
        <v>6560.39</v>
      </c>
      <c r="H15" s="13">
        <v>498461.39</v>
      </c>
      <c r="J15" s="12">
        <f t="shared" si="0"/>
        <v>996922.78</v>
      </c>
      <c r="K15" s="12">
        <f t="shared" si="1"/>
        <v>983802</v>
      </c>
      <c r="L15" s="12">
        <f t="shared" si="1"/>
        <v>13120.78</v>
      </c>
      <c r="M15" s="12">
        <f t="shared" si="2"/>
        <v>2.7284841053187847E-11</v>
      </c>
    </row>
    <row r="16" spans="1:13" x14ac:dyDescent="0.3">
      <c r="A16" s="1" t="s">
        <v>24</v>
      </c>
      <c r="B16" s="3" t="s">
        <v>25</v>
      </c>
      <c r="C16" s="13">
        <v>22829</v>
      </c>
      <c r="D16" s="13">
        <v>0</v>
      </c>
      <c r="E16" s="13">
        <v>22829</v>
      </c>
      <c r="F16" s="13">
        <v>22829</v>
      </c>
      <c r="G16" s="13">
        <v>0</v>
      </c>
      <c r="H16" s="13">
        <v>22829</v>
      </c>
      <c r="J16" s="12">
        <f t="shared" si="0"/>
        <v>45658</v>
      </c>
      <c r="K16" s="12">
        <f t="shared" si="1"/>
        <v>45658</v>
      </c>
      <c r="L16" s="12">
        <f t="shared" si="1"/>
        <v>0</v>
      </c>
      <c r="M16" s="12">
        <f t="shared" si="2"/>
        <v>0</v>
      </c>
    </row>
    <row r="17" spans="1:13" x14ac:dyDescent="0.3">
      <c r="A17" s="1" t="s">
        <v>26</v>
      </c>
      <c r="B17" s="3" t="s">
        <v>27</v>
      </c>
      <c r="C17" s="13">
        <v>66590.17</v>
      </c>
      <c r="D17" s="13">
        <v>0</v>
      </c>
      <c r="E17" s="13">
        <v>66590.17</v>
      </c>
      <c r="F17" s="13">
        <v>66590.17</v>
      </c>
      <c r="G17" s="13">
        <v>0</v>
      </c>
      <c r="H17" s="13">
        <v>66590.17</v>
      </c>
      <c r="J17" s="12">
        <f t="shared" si="0"/>
        <v>133180.34</v>
      </c>
      <c r="K17" s="12">
        <f t="shared" si="1"/>
        <v>133180.34</v>
      </c>
      <c r="L17" s="12">
        <f t="shared" si="1"/>
        <v>0</v>
      </c>
      <c r="M17" s="12">
        <f t="shared" si="2"/>
        <v>0</v>
      </c>
    </row>
    <row r="18" spans="1:13" x14ac:dyDescent="0.3">
      <c r="A18" s="1" t="s">
        <v>28</v>
      </c>
      <c r="B18" s="3" t="s">
        <v>29</v>
      </c>
      <c r="C18" s="13">
        <v>500</v>
      </c>
      <c r="D18" s="13">
        <v>0</v>
      </c>
      <c r="E18" s="13">
        <v>500</v>
      </c>
      <c r="F18" s="13">
        <v>500</v>
      </c>
      <c r="G18" s="13">
        <v>0</v>
      </c>
      <c r="H18" s="13">
        <v>500</v>
      </c>
      <c r="J18" s="12">
        <f t="shared" si="0"/>
        <v>1000</v>
      </c>
      <c r="K18" s="12">
        <f t="shared" si="1"/>
        <v>1000</v>
      </c>
      <c r="L18" s="12">
        <f t="shared" si="1"/>
        <v>0</v>
      </c>
      <c r="M18" s="12">
        <f t="shared" si="2"/>
        <v>0</v>
      </c>
    </row>
    <row r="19" spans="1:13" x14ac:dyDescent="0.3">
      <c r="A19" s="1" t="s">
        <v>30</v>
      </c>
      <c r="B19" s="3" t="s">
        <v>31</v>
      </c>
      <c r="C19" s="13">
        <v>8648</v>
      </c>
      <c r="D19" s="13">
        <v>0</v>
      </c>
      <c r="E19" s="13">
        <v>8648</v>
      </c>
      <c r="F19" s="13">
        <v>8648</v>
      </c>
      <c r="G19" s="13">
        <v>0</v>
      </c>
      <c r="H19" s="13">
        <v>8648</v>
      </c>
      <c r="J19" s="12">
        <f t="shared" si="0"/>
        <v>17296</v>
      </c>
      <c r="K19" s="12">
        <f t="shared" si="1"/>
        <v>17296</v>
      </c>
      <c r="L19" s="12">
        <f t="shared" si="1"/>
        <v>0</v>
      </c>
      <c r="M19" s="12">
        <f t="shared" si="2"/>
        <v>0</v>
      </c>
    </row>
    <row r="20" spans="1:13" x14ac:dyDescent="0.3">
      <c r="A20" s="1" t="s">
        <v>32</v>
      </c>
      <c r="B20" s="3" t="s">
        <v>33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J20" s="12">
        <f t="shared" si="0"/>
        <v>0</v>
      </c>
      <c r="K20" s="12">
        <f t="shared" si="1"/>
        <v>0</v>
      </c>
      <c r="L20" s="12">
        <f t="shared" si="1"/>
        <v>0</v>
      </c>
      <c r="M20" s="12">
        <f t="shared" si="2"/>
        <v>0</v>
      </c>
    </row>
    <row r="21" spans="1:13" x14ac:dyDescent="0.3">
      <c r="A21" s="1" t="s">
        <v>34</v>
      </c>
      <c r="B21" s="3" t="s">
        <v>35</v>
      </c>
      <c r="C21" s="13">
        <v>10397.5</v>
      </c>
      <c r="D21" s="13">
        <v>0</v>
      </c>
      <c r="E21" s="13">
        <v>10397.5</v>
      </c>
      <c r="F21" s="13">
        <v>10397.5</v>
      </c>
      <c r="G21" s="13">
        <v>0</v>
      </c>
      <c r="H21" s="13">
        <v>10397.5</v>
      </c>
      <c r="J21" s="12">
        <f t="shared" si="0"/>
        <v>20795</v>
      </c>
      <c r="K21" s="12">
        <f t="shared" si="1"/>
        <v>20795</v>
      </c>
      <c r="L21" s="12">
        <f t="shared" si="1"/>
        <v>0</v>
      </c>
      <c r="M21" s="12">
        <f t="shared" si="2"/>
        <v>0</v>
      </c>
    </row>
    <row r="22" spans="1:13" x14ac:dyDescent="0.3">
      <c r="A22" s="1" t="s">
        <v>36</v>
      </c>
      <c r="B22" s="3" t="s">
        <v>37</v>
      </c>
      <c r="C22" s="13">
        <v>78430</v>
      </c>
      <c r="D22" s="13">
        <v>0</v>
      </c>
      <c r="E22" s="13">
        <v>78430</v>
      </c>
      <c r="F22" s="13">
        <v>78430</v>
      </c>
      <c r="G22" s="13">
        <v>0</v>
      </c>
      <c r="H22" s="13">
        <v>78430</v>
      </c>
      <c r="J22" s="12">
        <f t="shared" si="0"/>
        <v>156860</v>
      </c>
      <c r="K22" s="12">
        <f t="shared" si="1"/>
        <v>156860</v>
      </c>
      <c r="L22" s="12">
        <f t="shared" si="1"/>
        <v>0</v>
      </c>
      <c r="M22" s="12">
        <f t="shared" si="2"/>
        <v>0</v>
      </c>
    </row>
    <row r="23" spans="1:13" x14ac:dyDescent="0.3">
      <c r="A23" s="1" t="s">
        <v>38</v>
      </c>
      <c r="B23" s="3" t="s">
        <v>39</v>
      </c>
      <c r="C23" s="13">
        <v>1000</v>
      </c>
      <c r="D23" s="13">
        <v>0</v>
      </c>
      <c r="E23" s="13">
        <v>1000</v>
      </c>
      <c r="F23" s="13">
        <v>1000</v>
      </c>
      <c r="G23" s="13">
        <v>0</v>
      </c>
      <c r="H23" s="13">
        <v>1000</v>
      </c>
      <c r="J23" s="12">
        <f t="shared" si="0"/>
        <v>2000</v>
      </c>
      <c r="K23" s="12">
        <f t="shared" si="1"/>
        <v>2000</v>
      </c>
      <c r="L23" s="12">
        <f t="shared" si="1"/>
        <v>0</v>
      </c>
      <c r="M23" s="12">
        <f t="shared" si="2"/>
        <v>0</v>
      </c>
    </row>
    <row r="24" spans="1:13" x14ac:dyDescent="0.3">
      <c r="A24" s="1" t="s">
        <v>40</v>
      </c>
      <c r="B24" s="3" t="s">
        <v>41</v>
      </c>
      <c r="C24" s="13">
        <v>422271.76</v>
      </c>
      <c r="D24" s="13">
        <v>1598.74</v>
      </c>
      <c r="E24" s="13">
        <v>423870.5</v>
      </c>
      <c r="F24" s="13">
        <v>422271.76</v>
      </c>
      <c r="G24" s="13">
        <v>1598.74</v>
      </c>
      <c r="H24" s="13">
        <v>423870.5</v>
      </c>
      <c r="J24" s="12">
        <f t="shared" si="0"/>
        <v>847741</v>
      </c>
      <c r="K24" s="12">
        <f t="shared" si="1"/>
        <v>844543.52</v>
      </c>
      <c r="L24" s="12">
        <f t="shared" si="1"/>
        <v>3197.48</v>
      </c>
      <c r="M24" s="12">
        <f t="shared" si="2"/>
        <v>-1.8644641386345029E-11</v>
      </c>
    </row>
    <row r="25" spans="1:13" x14ac:dyDescent="0.3">
      <c r="A25" s="1" t="s">
        <v>42</v>
      </c>
      <c r="B25" s="3" t="s">
        <v>43</v>
      </c>
      <c r="C25" s="13">
        <v>70171.5</v>
      </c>
      <c r="D25" s="13">
        <v>0</v>
      </c>
      <c r="E25" s="13">
        <v>70171.5</v>
      </c>
      <c r="F25" s="13">
        <v>70171.5</v>
      </c>
      <c r="G25" s="13">
        <v>0</v>
      </c>
      <c r="H25" s="13">
        <v>70171.5</v>
      </c>
      <c r="J25" s="12">
        <f t="shared" si="0"/>
        <v>140343</v>
      </c>
      <c r="K25" s="12">
        <f t="shared" si="1"/>
        <v>140343</v>
      </c>
      <c r="L25" s="12">
        <f t="shared" si="1"/>
        <v>0</v>
      </c>
      <c r="M25" s="12">
        <f t="shared" si="2"/>
        <v>0</v>
      </c>
    </row>
    <row r="26" spans="1:13" x14ac:dyDescent="0.3">
      <c r="A26" s="1" t="s">
        <v>44</v>
      </c>
      <c r="B26" s="3" t="s">
        <v>45</v>
      </c>
      <c r="C26" s="13">
        <v>16708</v>
      </c>
      <c r="D26" s="13">
        <v>0</v>
      </c>
      <c r="E26" s="13">
        <v>16708</v>
      </c>
      <c r="F26" s="13">
        <v>16708</v>
      </c>
      <c r="G26" s="13">
        <v>0</v>
      </c>
      <c r="H26" s="13">
        <v>16708</v>
      </c>
      <c r="J26" s="12">
        <f t="shared" si="0"/>
        <v>33416</v>
      </c>
      <c r="K26" s="12">
        <f t="shared" si="1"/>
        <v>33416</v>
      </c>
      <c r="L26" s="12">
        <f t="shared" si="1"/>
        <v>0</v>
      </c>
      <c r="M26" s="12">
        <f t="shared" si="2"/>
        <v>0</v>
      </c>
    </row>
    <row r="27" spans="1:13" x14ac:dyDescent="0.3">
      <c r="A27" s="1" t="s">
        <v>46</v>
      </c>
      <c r="B27" s="3" t="s">
        <v>47</v>
      </c>
      <c r="C27" s="13">
        <v>102468.5</v>
      </c>
      <c r="D27" s="13">
        <v>0</v>
      </c>
      <c r="E27" s="13">
        <v>102468.5</v>
      </c>
      <c r="F27" s="13">
        <v>102468.5</v>
      </c>
      <c r="G27" s="13">
        <v>0</v>
      </c>
      <c r="H27" s="13">
        <v>102468.5</v>
      </c>
      <c r="J27" s="12">
        <f t="shared" si="0"/>
        <v>204937</v>
      </c>
      <c r="K27" s="12">
        <f t="shared" si="1"/>
        <v>204937</v>
      </c>
      <c r="L27" s="12">
        <f t="shared" si="1"/>
        <v>0</v>
      </c>
      <c r="M27" s="12">
        <f t="shared" si="2"/>
        <v>0</v>
      </c>
    </row>
    <row r="28" spans="1:13" x14ac:dyDescent="0.3">
      <c r="A28" s="1" t="s">
        <v>48</v>
      </c>
      <c r="B28" s="3" t="s">
        <v>49</v>
      </c>
      <c r="C28" s="13">
        <v>500</v>
      </c>
      <c r="D28" s="13">
        <v>0</v>
      </c>
      <c r="E28" s="13">
        <v>500</v>
      </c>
      <c r="F28" s="13">
        <v>500</v>
      </c>
      <c r="G28" s="13">
        <v>0</v>
      </c>
      <c r="H28" s="13">
        <v>500</v>
      </c>
      <c r="J28" s="12">
        <f t="shared" si="0"/>
        <v>1000</v>
      </c>
      <c r="K28" s="12">
        <f t="shared" si="1"/>
        <v>1000</v>
      </c>
      <c r="L28" s="12">
        <f t="shared" si="1"/>
        <v>0</v>
      </c>
      <c r="M28" s="12">
        <f t="shared" si="2"/>
        <v>0</v>
      </c>
    </row>
    <row r="29" spans="1:13" x14ac:dyDescent="0.3">
      <c r="A29" s="1" t="s">
        <v>50</v>
      </c>
      <c r="B29" s="3" t="s">
        <v>51</v>
      </c>
      <c r="C29" s="13">
        <v>22500</v>
      </c>
      <c r="D29" s="13">
        <v>0</v>
      </c>
      <c r="E29" s="13">
        <v>22500</v>
      </c>
      <c r="F29" s="13">
        <v>22500</v>
      </c>
      <c r="G29" s="13">
        <v>0</v>
      </c>
      <c r="H29" s="13">
        <v>22500</v>
      </c>
      <c r="J29" s="12">
        <f t="shared" si="0"/>
        <v>45000</v>
      </c>
      <c r="K29" s="12">
        <f t="shared" si="1"/>
        <v>45000</v>
      </c>
      <c r="L29" s="12">
        <f t="shared" si="1"/>
        <v>0</v>
      </c>
      <c r="M29" s="12">
        <f t="shared" si="2"/>
        <v>0</v>
      </c>
    </row>
    <row r="30" spans="1:13" x14ac:dyDescent="0.3">
      <c r="A30" s="1" t="s">
        <v>52</v>
      </c>
      <c r="B30" s="3" t="s">
        <v>53</v>
      </c>
      <c r="C30" s="13">
        <v>11180</v>
      </c>
      <c r="D30" s="13">
        <v>0</v>
      </c>
      <c r="E30" s="13">
        <v>11180</v>
      </c>
      <c r="F30" s="13">
        <v>11180</v>
      </c>
      <c r="G30" s="13">
        <v>0</v>
      </c>
      <c r="H30" s="13">
        <v>11180</v>
      </c>
      <c r="J30" s="12">
        <f t="shared" si="0"/>
        <v>22360</v>
      </c>
      <c r="K30" s="12">
        <f t="shared" si="1"/>
        <v>22360</v>
      </c>
      <c r="L30" s="12">
        <f t="shared" si="1"/>
        <v>0</v>
      </c>
      <c r="M30" s="12">
        <f t="shared" si="2"/>
        <v>0</v>
      </c>
    </row>
    <row r="31" spans="1:13" x14ac:dyDescent="0.3">
      <c r="A31" s="1" t="s">
        <v>54</v>
      </c>
      <c r="B31" s="3" t="s">
        <v>55</v>
      </c>
      <c r="C31" s="13">
        <v>54742.5</v>
      </c>
      <c r="D31" s="13">
        <v>0</v>
      </c>
      <c r="E31" s="13">
        <v>54742.5</v>
      </c>
      <c r="F31" s="13">
        <v>54742.5</v>
      </c>
      <c r="G31" s="13">
        <v>0</v>
      </c>
      <c r="H31" s="13">
        <v>54742.5</v>
      </c>
      <c r="J31" s="12">
        <f t="shared" si="0"/>
        <v>109485</v>
      </c>
      <c r="K31" s="12">
        <f t="shared" si="1"/>
        <v>109485</v>
      </c>
      <c r="L31" s="12">
        <f t="shared" si="1"/>
        <v>0</v>
      </c>
      <c r="M31" s="12">
        <f t="shared" si="2"/>
        <v>0</v>
      </c>
    </row>
    <row r="32" spans="1:13" x14ac:dyDescent="0.3">
      <c r="A32" s="1" t="s">
        <v>56</v>
      </c>
      <c r="B32" s="3" t="s">
        <v>57</v>
      </c>
      <c r="C32" s="13">
        <v>6737</v>
      </c>
      <c r="D32" s="13">
        <v>0</v>
      </c>
      <c r="E32" s="13">
        <v>6737</v>
      </c>
      <c r="F32" s="13">
        <v>6737</v>
      </c>
      <c r="G32" s="13">
        <v>0</v>
      </c>
      <c r="H32" s="13">
        <v>6737</v>
      </c>
      <c r="J32" s="12">
        <f t="shared" si="0"/>
        <v>13474</v>
      </c>
      <c r="K32" s="12">
        <f t="shared" si="1"/>
        <v>13474</v>
      </c>
      <c r="L32" s="12">
        <f t="shared" si="1"/>
        <v>0</v>
      </c>
      <c r="M32" s="12">
        <f t="shared" si="2"/>
        <v>0</v>
      </c>
    </row>
    <row r="33" spans="1:13" x14ac:dyDescent="0.3">
      <c r="A33" s="1" t="s">
        <v>58</v>
      </c>
      <c r="B33" s="3" t="s">
        <v>59</v>
      </c>
      <c r="C33" s="13">
        <v>40197.68</v>
      </c>
      <c r="D33" s="13">
        <v>1967.98</v>
      </c>
      <c r="E33" s="13">
        <v>42165.66</v>
      </c>
      <c r="F33" s="13">
        <v>40197.69</v>
      </c>
      <c r="G33" s="13">
        <v>1967.97</v>
      </c>
      <c r="H33" s="13">
        <v>42165.66</v>
      </c>
      <c r="J33" s="12">
        <f t="shared" si="0"/>
        <v>84331.32</v>
      </c>
      <c r="K33" s="12">
        <f t="shared" si="1"/>
        <v>80395.37</v>
      </c>
      <c r="L33" s="12">
        <f t="shared" si="1"/>
        <v>3935.95</v>
      </c>
      <c r="M33" s="12">
        <f t="shared" si="2"/>
        <v>1.1823431123048067E-11</v>
      </c>
    </row>
    <row r="34" spans="1:13" x14ac:dyDescent="0.3">
      <c r="A34" s="1" t="s">
        <v>60</v>
      </c>
      <c r="B34" s="3" t="s">
        <v>61</v>
      </c>
      <c r="C34" s="13">
        <v>662827.5</v>
      </c>
      <c r="D34" s="13">
        <v>0</v>
      </c>
      <c r="E34" s="13">
        <v>662827.5</v>
      </c>
      <c r="F34" s="13">
        <v>662827.5</v>
      </c>
      <c r="G34" s="13">
        <v>0</v>
      </c>
      <c r="H34" s="13">
        <v>662827.5</v>
      </c>
      <c r="J34" s="12">
        <f t="shared" si="0"/>
        <v>1325655</v>
      </c>
      <c r="K34" s="12">
        <f t="shared" si="1"/>
        <v>1325655</v>
      </c>
      <c r="L34" s="12">
        <f t="shared" si="1"/>
        <v>0</v>
      </c>
      <c r="M34" s="12">
        <f t="shared" si="2"/>
        <v>0</v>
      </c>
    </row>
    <row r="35" spans="1:13" x14ac:dyDescent="0.3">
      <c r="A35" s="1" t="s">
        <v>62</v>
      </c>
      <c r="B35" s="3" t="s">
        <v>63</v>
      </c>
      <c r="C35" s="13">
        <v>13226</v>
      </c>
      <c r="D35" s="13">
        <v>0</v>
      </c>
      <c r="E35" s="13">
        <v>13226</v>
      </c>
      <c r="F35" s="13">
        <v>13226</v>
      </c>
      <c r="G35" s="13">
        <v>0</v>
      </c>
      <c r="H35" s="13">
        <v>13226</v>
      </c>
      <c r="J35" s="12">
        <f t="shared" si="0"/>
        <v>26452</v>
      </c>
      <c r="K35" s="12">
        <f t="shared" si="1"/>
        <v>26452</v>
      </c>
      <c r="L35" s="12">
        <f t="shared" si="1"/>
        <v>0</v>
      </c>
      <c r="M35" s="12">
        <f t="shared" si="2"/>
        <v>0</v>
      </c>
    </row>
    <row r="36" spans="1:13" x14ac:dyDescent="0.3">
      <c r="A36" s="1" t="s">
        <v>64</v>
      </c>
      <c r="B36" s="3" t="s">
        <v>65</v>
      </c>
      <c r="C36" s="13">
        <v>204931.5</v>
      </c>
      <c r="D36" s="13">
        <v>0</v>
      </c>
      <c r="E36" s="13">
        <v>204931.5</v>
      </c>
      <c r="F36" s="13">
        <v>204931.5</v>
      </c>
      <c r="G36" s="13">
        <v>0</v>
      </c>
      <c r="H36" s="13">
        <v>204931.5</v>
      </c>
      <c r="J36" s="12">
        <f t="shared" si="0"/>
        <v>409863</v>
      </c>
      <c r="K36" s="12">
        <f t="shared" si="1"/>
        <v>409863</v>
      </c>
      <c r="L36" s="12">
        <f t="shared" si="1"/>
        <v>0</v>
      </c>
      <c r="M36" s="12">
        <f t="shared" si="2"/>
        <v>0</v>
      </c>
    </row>
    <row r="37" spans="1:13" x14ac:dyDescent="0.3">
      <c r="A37" s="1" t="s">
        <v>66</v>
      </c>
      <c r="B37" s="3" t="s">
        <v>67</v>
      </c>
      <c r="C37" s="13">
        <v>8500</v>
      </c>
      <c r="D37" s="13">
        <v>0</v>
      </c>
      <c r="E37" s="13">
        <v>8500</v>
      </c>
      <c r="F37" s="13">
        <v>8500</v>
      </c>
      <c r="G37" s="13">
        <v>0</v>
      </c>
      <c r="H37" s="13">
        <v>8500</v>
      </c>
      <c r="J37" s="12">
        <f t="shared" si="0"/>
        <v>17000</v>
      </c>
      <c r="K37" s="12">
        <f t="shared" si="1"/>
        <v>17000</v>
      </c>
      <c r="L37" s="12">
        <f t="shared" si="1"/>
        <v>0</v>
      </c>
      <c r="M37" s="12">
        <f t="shared" si="2"/>
        <v>0</v>
      </c>
    </row>
    <row r="38" spans="1:13" x14ac:dyDescent="0.3">
      <c r="A38" s="1" t="s">
        <v>68</v>
      </c>
      <c r="B38" s="3" t="s">
        <v>69</v>
      </c>
      <c r="C38" s="13">
        <v>5750</v>
      </c>
      <c r="D38" s="13">
        <v>0</v>
      </c>
      <c r="E38" s="13">
        <v>5750</v>
      </c>
      <c r="F38" s="13">
        <v>5750</v>
      </c>
      <c r="G38" s="13">
        <v>0</v>
      </c>
      <c r="H38" s="13">
        <v>5750</v>
      </c>
      <c r="J38" s="12">
        <f t="shared" si="0"/>
        <v>11500</v>
      </c>
      <c r="K38" s="12">
        <f t="shared" si="1"/>
        <v>11500</v>
      </c>
      <c r="L38" s="12">
        <f t="shared" si="1"/>
        <v>0</v>
      </c>
      <c r="M38" s="12">
        <f t="shared" si="2"/>
        <v>0</v>
      </c>
    </row>
    <row r="39" spans="1:13" x14ac:dyDescent="0.3">
      <c r="A39" s="1" t="s">
        <v>70</v>
      </c>
      <c r="B39" s="3" t="s">
        <v>71</v>
      </c>
      <c r="C39" s="13">
        <v>570491</v>
      </c>
      <c r="D39" s="13">
        <v>0</v>
      </c>
      <c r="E39" s="13">
        <v>570491</v>
      </c>
      <c r="F39" s="13">
        <v>570491</v>
      </c>
      <c r="G39" s="13">
        <v>0</v>
      </c>
      <c r="H39" s="13">
        <v>570491</v>
      </c>
      <c r="J39" s="12">
        <f t="shared" si="0"/>
        <v>1140982</v>
      </c>
      <c r="K39" s="12">
        <f t="shared" si="1"/>
        <v>1140982</v>
      </c>
      <c r="L39" s="12">
        <f t="shared" si="1"/>
        <v>0</v>
      </c>
      <c r="M39" s="12">
        <f t="shared" si="2"/>
        <v>0</v>
      </c>
    </row>
    <row r="40" spans="1:13" x14ac:dyDescent="0.3">
      <c r="A40" s="1" t="s">
        <v>72</v>
      </c>
      <c r="B40" s="3" t="s">
        <v>73</v>
      </c>
      <c r="C40" s="13">
        <v>217665.5</v>
      </c>
      <c r="D40" s="13">
        <v>0</v>
      </c>
      <c r="E40" s="13">
        <v>217665.5</v>
      </c>
      <c r="F40" s="13">
        <v>217665.5</v>
      </c>
      <c r="G40" s="13">
        <v>0</v>
      </c>
      <c r="H40" s="13">
        <v>217665.5</v>
      </c>
      <c r="J40" s="12">
        <f t="shared" si="0"/>
        <v>435331</v>
      </c>
      <c r="K40" s="12">
        <f t="shared" si="1"/>
        <v>435331</v>
      </c>
      <c r="L40" s="12">
        <f t="shared" si="1"/>
        <v>0</v>
      </c>
      <c r="M40" s="12">
        <f t="shared" si="2"/>
        <v>0</v>
      </c>
    </row>
    <row r="41" spans="1:13" x14ac:dyDescent="0.3">
      <c r="A41" s="1" t="s">
        <v>74</v>
      </c>
      <c r="B41" s="3" t="s">
        <v>75</v>
      </c>
      <c r="C41" s="13">
        <v>23400</v>
      </c>
      <c r="D41" s="13">
        <v>0</v>
      </c>
      <c r="E41" s="13">
        <v>23400</v>
      </c>
      <c r="F41" s="13">
        <v>23400</v>
      </c>
      <c r="G41" s="13">
        <v>0</v>
      </c>
      <c r="H41" s="13">
        <v>23400</v>
      </c>
      <c r="J41" s="12">
        <f t="shared" si="0"/>
        <v>46800</v>
      </c>
      <c r="K41" s="12">
        <f t="shared" si="1"/>
        <v>46800</v>
      </c>
      <c r="L41" s="12">
        <f t="shared" si="1"/>
        <v>0</v>
      </c>
      <c r="M41" s="12">
        <f t="shared" si="2"/>
        <v>0</v>
      </c>
    </row>
    <row r="42" spans="1:13" x14ac:dyDescent="0.3">
      <c r="A42" s="1" t="s">
        <v>76</v>
      </c>
      <c r="B42" s="3" t="s">
        <v>77</v>
      </c>
      <c r="C42" s="13">
        <v>21000</v>
      </c>
      <c r="D42" s="13">
        <v>0</v>
      </c>
      <c r="E42" s="13">
        <v>21000</v>
      </c>
      <c r="F42" s="13">
        <v>21000</v>
      </c>
      <c r="G42" s="13">
        <v>0</v>
      </c>
      <c r="H42" s="13">
        <v>21000</v>
      </c>
      <c r="J42" s="12">
        <f t="shared" si="0"/>
        <v>42000</v>
      </c>
      <c r="K42" s="12">
        <f t="shared" si="1"/>
        <v>42000</v>
      </c>
      <c r="L42" s="12">
        <f t="shared" si="1"/>
        <v>0</v>
      </c>
      <c r="M42" s="12">
        <f t="shared" si="2"/>
        <v>0</v>
      </c>
    </row>
    <row r="43" spans="1:13" x14ac:dyDescent="0.3">
      <c r="A43" s="1" t="s">
        <v>78</v>
      </c>
      <c r="B43" s="3" t="s">
        <v>79</v>
      </c>
      <c r="C43" s="13">
        <v>263795.71999999997</v>
      </c>
      <c r="D43" s="13">
        <v>2984.78</v>
      </c>
      <c r="E43" s="13">
        <v>266780.5</v>
      </c>
      <c r="F43" s="13">
        <v>263795.71999999997</v>
      </c>
      <c r="G43" s="13">
        <v>2984.78</v>
      </c>
      <c r="H43" s="13">
        <v>266780.5</v>
      </c>
      <c r="J43" s="12">
        <f t="shared" si="0"/>
        <v>533561</v>
      </c>
      <c r="K43" s="12">
        <f t="shared" si="1"/>
        <v>527591.43999999994</v>
      </c>
      <c r="L43" s="12">
        <f t="shared" si="1"/>
        <v>5969.56</v>
      </c>
      <c r="M43" s="12">
        <f t="shared" si="2"/>
        <v>5.5479176808148623E-11</v>
      </c>
    </row>
    <row r="44" spans="1:13" x14ac:dyDescent="0.3">
      <c r="A44" s="1" t="s">
        <v>80</v>
      </c>
      <c r="B44" s="3" t="s">
        <v>81</v>
      </c>
      <c r="C44" s="13">
        <v>14000</v>
      </c>
      <c r="D44" s="13">
        <v>0</v>
      </c>
      <c r="E44" s="13">
        <v>14000</v>
      </c>
      <c r="F44" s="13">
        <v>14000</v>
      </c>
      <c r="G44" s="13">
        <v>0</v>
      </c>
      <c r="H44" s="13">
        <v>14000</v>
      </c>
      <c r="J44" s="12">
        <f t="shared" si="0"/>
        <v>28000</v>
      </c>
      <c r="K44" s="12">
        <f t="shared" si="1"/>
        <v>28000</v>
      </c>
      <c r="L44" s="12">
        <f t="shared" si="1"/>
        <v>0</v>
      </c>
      <c r="M44" s="12">
        <f t="shared" si="2"/>
        <v>0</v>
      </c>
    </row>
    <row r="45" spans="1:13" x14ac:dyDescent="0.3">
      <c r="A45" s="1" t="s">
        <v>82</v>
      </c>
      <c r="B45" s="3" t="s">
        <v>83</v>
      </c>
      <c r="C45" s="13">
        <v>159280.5</v>
      </c>
      <c r="D45" s="13">
        <v>2175.02</v>
      </c>
      <c r="E45" s="13">
        <v>161455.51999999999</v>
      </c>
      <c r="F45" s="13">
        <v>159280.5</v>
      </c>
      <c r="G45" s="13">
        <v>2175.02</v>
      </c>
      <c r="H45" s="13">
        <v>161455.51999999999</v>
      </c>
      <c r="J45" s="12">
        <f t="shared" si="0"/>
        <v>322911.03999999998</v>
      </c>
      <c r="K45" s="12">
        <f t="shared" si="1"/>
        <v>318561</v>
      </c>
      <c r="L45" s="12">
        <f t="shared" si="1"/>
        <v>4350.04</v>
      </c>
      <c r="M45" s="12">
        <f t="shared" si="2"/>
        <v>-2.0918378140777349E-11</v>
      </c>
    </row>
    <row r="46" spans="1:13" x14ac:dyDescent="0.3">
      <c r="A46" s="1" t="s">
        <v>84</v>
      </c>
      <c r="B46" s="3" t="s">
        <v>85</v>
      </c>
      <c r="C46" s="13">
        <v>930</v>
      </c>
      <c r="D46" s="13">
        <v>0</v>
      </c>
      <c r="E46" s="13">
        <v>930</v>
      </c>
      <c r="F46" s="13">
        <v>930</v>
      </c>
      <c r="G46" s="13">
        <v>0</v>
      </c>
      <c r="H46" s="13">
        <v>930</v>
      </c>
      <c r="J46" s="12">
        <f t="shared" si="0"/>
        <v>1860</v>
      </c>
      <c r="K46" s="12">
        <f t="shared" si="1"/>
        <v>1860</v>
      </c>
      <c r="L46" s="12">
        <f t="shared" si="1"/>
        <v>0</v>
      </c>
      <c r="M46" s="12">
        <f t="shared" si="2"/>
        <v>0</v>
      </c>
    </row>
    <row r="47" spans="1:13" x14ac:dyDescent="0.3">
      <c r="A47" s="1" t="s">
        <v>86</v>
      </c>
      <c r="B47" s="3" t="s">
        <v>87</v>
      </c>
      <c r="C47" s="13">
        <v>237500</v>
      </c>
      <c r="D47" s="13">
        <v>0</v>
      </c>
      <c r="E47" s="13">
        <v>237500</v>
      </c>
      <c r="F47" s="13">
        <v>237500</v>
      </c>
      <c r="G47" s="13">
        <v>0</v>
      </c>
      <c r="H47" s="13">
        <v>237500</v>
      </c>
      <c r="J47" s="12">
        <f t="shared" si="0"/>
        <v>475000</v>
      </c>
      <c r="K47" s="12">
        <f t="shared" si="1"/>
        <v>475000</v>
      </c>
      <c r="L47" s="12">
        <f t="shared" si="1"/>
        <v>0</v>
      </c>
      <c r="M47" s="12">
        <f t="shared" si="2"/>
        <v>0</v>
      </c>
    </row>
    <row r="48" spans="1:13" x14ac:dyDescent="0.3">
      <c r="A48" s="1" t="s">
        <v>88</v>
      </c>
      <c r="B48" s="3" t="s">
        <v>89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J48" s="12">
        <f t="shared" si="0"/>
        <v>0</v>
      </c>
      <c r="K48" s="12">
        <f t="shared" si="1"/>
        <v>0</v>
      </c>
      <c r="L48" s="12">
        <f t="shared" si="1"/>
        <v>0</v>
      </c>
      <c r="M48" s="12">
        <f t="shared" si="2"/>
        <v>0</v>
      </c>
    </row>
    <row r="49" spans="1:13" x14ac:dyDescent="0.3">
      <c r="A49" s="1" t="s">
        <v>90</v>
      </c>
      <c r="B49" s="3" t="s">
        <v>91</v>
      </c>
      <c r="C49" s="13">
        <v>133075</v>
      </c>
      <c r="D49" s="13">
        <v>0</v>
      </c>
      <c r="E49" s="13">
        <v>133075</v>
      </c>
      <c r="F49" s="13">
        <v>133075</v>
      </c>
      <c r="G49" s="13">
        <v>0</v>
      </c>
      <c r="H49" s="13">
        <v>133075</v>
      </c>
      <c r="J49" s="12">
        <f t="shared" si="0"/>
        <v>266150</v>
      </c>
      <c r="K49" s="12">
        <f t="shared" si="1"/>
        <v>266150</v>
      </c>
      <c r="L49" s="12">
        <f t="shared" si="1"/>
        <v>0</v>
      </c>
      <c r="M49" s="12">
        <f t="shared" si="2"/>
        <v>0</v>
      </c>
    </row>
    <row r="50" spans="1:13" x14ac:dyDescent="0.3">
      <c r="A50" s="1" t="s">
        <v>92</v>
      </c>
      <c r="B50" s="3" t="s">
        <v>93</v>
      </c>
      <c r="C50" s="13">
        <v>677354</v>
      </c>
      <c r="D50" s="13">
        <v>4096.88</v>
      </c>
      <c r="E50" s="13">
        <v>681450.88</v>
      </c>
      <c r="F50" s="13">
        <v>677354</v>
      </c>
      <c r="G50" s="13">
        <v>4096.87</v>
      </c>
      <c r="H50" s="13">
        <v>681450.87</v>
      </c>
      <c r="J50" s="12">
        <f t="shared" si="0"/>
        <v>1362901.75</v>
      </c>
      <c r="K50" s="12">
        <f t="shared" si="1"/>
        <v>1354708</v>
      </c>
      <c r="L50" s="12">
        <f t="shared" si="1"/>
        <v>8193.75</v>
      </c>
      <c r="M50" s="12">
        <f t="shared" si="2"/>
        <v>0</v>
      </c>
    </row>
    <row r="51" spans="1:13" x14ac:dyDescent="0.3">
      <c r="A51" s="1" t="s">
        <v>94</v>
      </c>
      <c r="B51" s="3" t="s">
        <v>95</v>
      </c>
      <c r="C51" s="13">
        <v>6180</v>
      </c>
      <c r="D51" s="13">
        <v>0</v>
      </c>
      <c r="E51" s="13">
        <v>6180</v>
      </c>
      <c r="F51" s="13">
        <v>6180</v>
      </c>
      <c r="G51" s="13">
        <v>0</v>
      </c>
      <c r="H51" s="13">
        <v>6180</v>
      </c>
      <c r="J51" s="12">
        <f t="shared" si="0"/>
        <v>12360</v>
      </c>
      <c r="K51" s="12">
        <f t="shared" si="1"/>
        <v>12360</v>
      </c>
      <c r="L51" s="12">
        <f t="shared" si="1"/>
        <v>0</v>
      </c>
      <c r="M51" s="12">
        <f t="shared" si="2"/>
        <v>0</v>
      </c>
    </row>
    <row r="52" spans="1:13" x14ac:dyDescent="0.3">
      <c r="A52" s="1" t="s">
        <v>96</v>
      </c>
      <c r="B52" s="3" t="s">
        <v>97</v>
      </c>
      <c r="C52" s="13">
        <v>117415.5</v>
      </c>
      <c r="D52" s="13">
        <v>0</v>
      </c>
      <c r="E52" s="13">
        <v>117415.5</v>
      </c>
      <c r="F52" s="13">
        <v>117415.5</v>
      </c>
      <c r="G52" s="13">
        <v>0</v>
      </c>
      <c r="H52" s="13">
        <v>117415.5</v>
      </c>
      <c r="J52" s="12">
        <f t="shared" si="0"/>
        <v>234831</v>
      </c>
      <c r="K52" s="12">
        <f t="shared" si="1"/>
        <v>234831</v>
      </c>
      <c r="L52" s="12">
        <f t="shared" si="1"/>
        <v>0</v>
      </c>
      <c r="M52" s="12">
        <f t="shared" si="2"/>
        <v>0</v>
      </c>
    </row>
    <row r="53" spans="1:13" x14ac:dyDescent="0.3">
      <c r="A53" s="1" t="s">
        <v>98</v>
      </c>
      <c r="B53" s="3" t="s">
        <v>99</v>
      </c>
      <c r="C53" s="13">
        <v>100500</v>
      </c>
      <c r="D53" s="13">
        <v>0</v>
      </c>
      <c r="E53" s="13">
        <v>100500</v>
      </c>
      <c r="F53" s="13">
        <v>100500</v>
      </c>
      <c r="G53" s="13">
        <v>0</v>
      </c>
      <c r="H53" s="13">
        <v>100500</v>
      </c>
      <c r="J53" s="12">
        <f t="shared" si="0"/>
        <v>201000</v>
      </c>
      <c r="K53" s="12">
        <f t="shared" si="1"/>
        <v>201000</v>
      </c>
      <c r="L53" s="12">
        <f t="shared" si="1"/>
        <v>0</v>
      </c>
      <c r="M53" s="12">
        <f t="shared" si="2"/>
        <v>0</v>
      </c>
    </row>
    <row r="54" spans="1:13" x14ac:dyDescent="0.3">
      <c r="A54" s="1" t="s">
        <v>100</v>
      </c>
      <c r="B54" s="3" t="s">
        <v>101</v>
      </c>
      <c r="C54" s="13">
        <v>483987.35</v>
      </c>
      <c r="D54" s="13">
        <v>6964.71</v>
      </c>
      <c r="E54" s="13">
        <v>490952.06</v>
      </c>
      <c r="F54" s="13">
        <v>483987.36</v>
      </c>
      <c r="G54" s="13">
        <v>6964.72</v>
      </c>
      <c r="H54" s="13">
        <v>490952.07999999996</v>
      </c>
      <c r="J54" s="12">
        <f t="shared" si="0"/>
        <v>981904.1399999999</v>
      </c>
      <c r="K54" s="12">
        <f t="shared" si="1"/>
        <v>967974.71</v>
      </c>
      <c r="L54" s="12">
        <f t="shared" si="1"/>
        <v>13929.43</v>
      </c>
      <c r="M54" s="12">
        <f t="shared" si="2"/>
        <v>-6.5483618527650833E-11</v>
      </c>
    </row>
    <row r="55" spans="1:13" ht="13.5" thickBot="1" x14ac:dyDescent="0.35">
      <c r="A55" s="1" t="s">
        <v>102</v>
      </c>
      <c r="B55" s="7" t="s">
        <v>103</v>
      </c>
      <c r="C55" s="13">
        <v>488659.36</v>
      </c>
      <c r="D55" s="13">
        <v>52676.72</v>
      </c>
      <c r="E55" s="13">
        <v>541336.07999999996</v>
      </c>
      <c r="F55" s="13">
        <v>488659.36</v>
      </c>
      <c r="G55" s="13">
        <v>52676.73</v>
      </c>
      <c r="H55" s="13">
        <v>541336.09</v>
      </c>
      <c r="J55" s="12">
        <f t="shared" si="0"/>
        <v>1082672.17</v>
      </c>
      <c r="K55" s="12">
        <f t="shared" si="1"/>
        <v>977318.72</v>
      </c>
      <c r="L55" s="12">
        <f t="shared" si="1"/>
        <v>105353.45000000001</v>
      </c>
      <c r="M55" s="12">
        <f t="shared" si="2"/>
        <v>0</v>
      </c>
    </row>
    <row r="56" spans="1:13" ht="13.5" thickBot="1" x14ac:dyDescent="0.35">
      <c r="B56" s="14" t="s">
        <v>5</v>
      </c>
      <c r="C56" s="15">
        <v>6972294.6999999993</v>
      </c>
      <c r="D56" s="15">
        <v>100000</v>
      </c>
      <c r="E56" s="15">
        <v>7072294.6999999993</v>
      </c>
      <c r="F56" s="15">
        <v>6972294.7299999995</v>
      </c>
      <c r="G56" s="15">
        <v>100000</v>
      </c>
      <c r="H56" s="16">
        <v>7072294.7299999995</v>
      </c>
      <c r="J56" s="17">
        <f>SUM(J8:J55)</f>
        <v>14144589.43</v>
      </c>
      <c r="K56" s="17">
        <f>SUM(K8:K55)</f>
        <v>13944589.429999998</v>
      </c>
      <c r="L56" s="17">
        <f>SUM(L8:L55)</f>
        <v>200000</v>
      </c>
      <c r="M56" s="17">
        <f>SUM(M8:M55)</f>
        <v>-1.0459189070388675E-11</v>
      </c>
    </row>
    <row r="57" spans="1:13" x14ac:dyDescent="0.3">
      <c r="B57" s="18"/>
      <c r="C57" s="12"/>
      <c r="D57" s="12"/>
      <c r="F57" s="12"/>
      <c r="G57" s="12"/>
      <c r="J57" s="12">
        <f>J56-SUM(E56+H56)</f>
        <v>0</v>
      </c>
      <c r="K57" s="12">
        <f>K56-SUM(C56+F56)</f>
        <v>0</v>
      </c>
      <c r="L57" s="12">
        <f>L56-SUM(D56+G56)</f>
        <v>0</v>
      </c>
    </row>
    <row r="58" spans="1:13" x14ac:dyDescent="0.3">
      <c r="H58" s="12"/>
    </row>
    <row r="59" spans="1:13" x14ac:dyDescent="0.3">
      <c r="F59" s="12"/>
      <c r="G59" s="12"/>
      <c r="H59" s="12"/>
    </row>
  </sheetData>
  <mergeCells count="6">
    <mergeCell ref="H3:H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ee73f336-9c49-41ab-9427-d263034a0100" ContentTypeId="0x01010054A39C6B0182D84CB6645B035BA02E08" PreviousValue="false" LastSyncTimeStamp="2021-10-01T14:39:30.94Z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KC Spreadsheet" ma:contentTypeID="0x01010054A39C6B0182D84CB6645B035BA02E080079114C3E01CC3341A678EEAEA5A10522" ma:contentTypeVersion="7" ma:contentTypeDescription="MKC Branded Excel Template Document" ma:contentTypeScope="" ma:versionID="babd8335ce3c11a69695c2e7dc6863d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5078f6377a1acaa6732c3e8203db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CC6CC8-AACD-4798-9E60-DF5E6CAE923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FCC344B-17E7-492F-B49B-E831339105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F79A1-5ED1-4D52-9DE8-1D863E8FA162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F32495E-C42B-401A-B242-BD3835DD3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of Payments Due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2026-03-10T12:33:52Z</dcterms:created>
  <dcterms:modified xsi:type="dcterms:W3CDTF">2026-03-12T10:35:51Z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0x01010054A39C6B0182D84CB6645B035BA02E080079114C3E01CC3341A678EEAEA5A10522</vt:lpwstr>
  </property>
</Properties>
</file>